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5" yWindow="750" windowWidth="14520" windowHeight="10650" activeTab="1"/>
  </bookViews>
  <sheets>
    <sheet name="PORTADA" sheetId="1" r:id="rId1"/>
    <sheet name="PRESUPUESTO" sheetId="2" r:id="rId2"/>
  </sheets>
  <definedNames>
    <definedName name="_xlnm.Print_Area" localSheetId="0">'PORTADA'!$A$1:$K$36</definedName>
    <definedName name="_xlnm.Print_Area" localSheetId="1">'PRESUPUESTO'!$A$1:$I$24</definedName>
    <definedName name="_xlnm.Print_Titles" localSheetId="1">'PRESUPUESTO'!$1:$8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<sst xmlns="http://schemas.openxmlformats.org/spreadsheetml/2006/main" count="71" uniqueCount="51">
  <si>
    <t>SUBTOTAL</t>
  </si>
  <si>
    <t>M2</t>
  </si>
  <si>
    <t>UNIDAD</t>
  </si>
  <si>
    <t xml:space="preserve">CANTIDAD </t>
  </si>
  <si>
    <t>P. UNITARIO</t>
  </si>
  <si>
    <t>IMPORTE</t>
  </si>
  <si>
    <t xml:space="preserve"> UNIVERSIDAD DEL MAR </t>
  </si>
  <si>
    <t>CLAVE</t>
  </si>
  <si>
    <t>DESCRIPCION</t>
  </si>
  <si>
    <t>TOTAL</t>
  </si>
  <si>
    <t>I.V.A. 16.00%</t>
  </si>
  <si>
    <t xml:space="preserve">TOTAL DEL PRESUPUESTO </t>
  </si>
  <si>
    <t>OBRA:</t>
  </si>
  <si>
    <t>ML</t>
  </si>
  <si>
    <t xml:space="preserve">DESCRIPCION: </t>
  </si>
  <si>
    <t>UM-OE-MC-0020</t>
  </si>
  <si>
    <t>UM-OE-MCA-0010</t>
  </si>
  <si>
    <t>CAMPUS HUATULCO</t>
  </si>
  <si>
    <t>UNIVERSIDAD DEL MAR</t>
  </si>
  <si>
    <t>TERMINACIÓN DEL SISTEMA PASIVO DE CONTROL CLIMÁTICO DEL INSTITUTO DE ESTUDIOS INTERNACIONALES ISIDRO FABELA, CAMPUS HUATULCO" EN LA UNIVERSIDAD DEL MAR.</t>
  </si>
  <si>
    <t>DESCRIPCIÓN:</t>
  </si>
  <si>
    <t>TERMINACIÓN DEL SISTEMA PASIVO DE CONTROL CLIMÁTICO EN EL SUMINISTRO Y COLOCACIÓN DEL LOUVERS QUITAVISTAS TIPO CELOSÍA A BASE DE PERFIL DE ALUMINIO MODELO "Z" COLOCADO Y FIJADO EN SENTIDO HORIZONTAL EN FACHADAS, DE 1.00 CM. DE ILUMINACIÓN ENTRE CELOSÍA Y CELOSÍA, POSTES DE PERFIL CUADRADO DE ALUMINIO DE 2", EN CAMPUS HUATULCO, DE LA UNIVERSIDAD DEL MAR.</t>
  </si>
  <si>
    <t>PARTIDAS</t>
  </si>
  <si>
    <t>POR PARTIDAS</t>
  </si>
  <si>
    <t>CAP. 6</t>
  </si>
  <si>
    <t>OBRA EXTERIOR</t>
  </si>
  <si>
    <t xml:space="preserve">SUBTOTAL </t>
  </si>
  <si>
    <t>I.V.A. 16%</t>
  </si>
  <si>
    <t>TOTAL OBRA</t>
  </si>
  <si>
    <t>MUROS</t>
  </si>
  <si>
    <t>PZA</t>
  </si>
  <si>
    <t>SUMINISTRO Y COLOCACIÓN  DE ANGULO DE ALUMINIO DE 1" PARA ESQUINERO EN REMATE DE CELOSÍA TIPO LOUVER. INCLUYE: PIJAS, TAQUETES, MANO DE OBRA, ANDAMIOS, CORTES, ACARREOS Y TODO LO NECESARIO PARA SU CORRECTA EJECUCIÓN.</t>
  </si>
  <si>
    <t>SUMINISTRO Y COLOCACIÓN DE LOUVERS QUITAVISTAS TIPO CELOSÍA PARASOL JUMA DE ALUMINIO MODELO "Z", HASTA UNA ALTURA DE 7 M, COLOCADO Y FIJADO EN SENTIDO HORIZONTAL DE FACHADA, DE 1.00 CMS DE ILUMINACIÓN ENTRE LAMA Y LAMA; INCLUYE SOPORTE DE ALUMINIO PORTALAMAS EASY WALL CÓDIGO 70164 EN COLOR ALUMINIO NATURAL PLATA A CADA 1.00 M DE DISTANCIA DE 40 X 65 MM, INCLUYE, ESCUADRAS REGULABLE, TORNILLERÍA, TAQUETES, MATERIAL, MANO DE OBRA, ANDAMOS, CORTES, ACARREOS Y TODO LO NECESARIO PARA SU CORRECTA EJECUCIÓN Y COLOCACIÓN.</t>
  </si>
  <si>
    <t>CAPITULO 4: HERRERÍA Y CARPINTERÍA</t>
  </si>
  <si>
    <t>UM-HYC-LGV-0010</t>
  </si>
  <si>
    <t>SUMINISTRO Y COLOCACIÓN LAMINA GALVATEJA, CAL. 26 , COLOR TERRACOTA, EN CUBIERTA CON ELEMENTOS DE FIJACIÓN BIRLO GALVANIZADO PARA TECHO DE ¼” X 10” CON ARANDELAS  PLANAS Y DE PRESION, A CUALQUIER ALTURA Y GRADO DE DIFICULTAD. SE DEBERÁ CONSIDERAR PARA ESTE TRABAJO: SUMINISTRO, COLOCACIÓN, MATERIALES, MANO DE OBRA, HERRAMIENTA, EQUIPO, ANDAMIOS, CARGAS, ACARREOS Y ELEVACIONES, DESCARGAS, COLOCACIÓN, AJUSTES CORTES Y DESPERDICIO, ACOPIO, RETIRO DE MATERIAL SOBRANTE FUERA DE LA OBRA Y  LIMPIEZA DE LA ZONA DE TRABAJO.</t>
  </si>
  <si>
    <t>TOTAL CAPITULO 4. HERRERÍA Y CARPINTERÍA</t>
  </si>
  <si>
    <t>CAPITULO 6. OBRA EXTERIOR</t>
  </si>
  <si>
    <t>TOTAL CAPITULO 6. OBRA EXTERIOR</t>
  </si>
  <si>
    <t>UM-HYC-PL/RF-OO10</t>
  </si>
  <si>
    <t>UM-HYC-LA-0020</t>
  </si>
  <si>
    <t>UM-HYC-CNL-0030</t>
  </si>
  <si>
    <t>CAP. 4</t>
  </si>
  <si>
    <t>CARPINTERÍA Y HERRERÍA</t>
  </si>
  <si>
    <t>SUMINISTRO Y COLOCACIÓN DE IMPERMEABILIZANTE EN AZOTEAS MARCA IMPERLLANTA A 2 MANOS COLOR TERRACOTA, REFORZADO CON MEMBRANA, GARANTIA A 7 AÑOS. INCL: PREPARACIÓN DE LA SUPERFICIE, (LIMPIEZA Y SELLADO CON MEZCLA DE IMPERLLANTA Y SELLADOR PROPORCIÓN 2:1), CALAFATEO DE GRIETAS EN CASO DE EXISTIR Y CHAFLANES CON CEMENTO PLÁSTICO (EMULASTIC DE COMEX), APLICACIÓN DE LA PRIMERA MANO PARA PROCEDER A LA COLOCACIÓN DE LA MENBRANA, TRASLAPES EN MEMBRANA, APLICACIÓN DE LA SEGUNDA MANO, RECORTES, ACARREO Y ELEVACION DE LOS MATERIALES A UNA ALTURA DE 7.80 MTS.</t>
  </si>
  <si>
    <t>UM-OE-IM-0020</t>
  </si>
  <si>
    <t>PERFIL DE ACERO PTR 3" CAL 14, PARA LARGUEROS EN CUBIERTA. INCLUYE: CORTES, MONTAJE SEGÚN ESPECIFICACIONES AISC, ALINEAMIENTO, PREPARACIÓN Y LIMPIEZA DEL METAL MEDIANTE CHORREADO ABRASIVO O TÉCNICA SIMILAR PARA SU PINTADO, SOLDADURA CLASE E7018, CLIP DE DOS PLACA DE 1/4" DE 20 X 7.6 CM CON 2 TORNILLOS DE 1/2", TUERCAS Y RONDANAS EN CONEXIÓN DE LARGUERO O CLIP DE LÁMINA DE 1/4" DE 10 CM DE ANCHO Y UN DESARROLLO DE 13 CM, CON 1 TORNILLO DE 1/2" CON TUERCA Y RONDANAS SOLDADO A PLACA EN ELEMENTOS DE CONCRETO, BARRENOS OBLONGOS O NORMALES (SEGÚN ESPECIFICACIONES) Y TODO LO NECESARIO PARA SU CORRECTA INSTALACIÓN.</t>
  </si>
  <si>
    <t>SUMINISTRO Y COLOCACIÓN DE PLACA REFUERZO PARA FIJACIÓN DE POSTE. INCLUYE: 4 ANCLAS DE EXPANSIÓN DE 1/4X3" MARCA HILTI O SIMILAR, CORTES, ALINEACION, MONTAJE, SOLDADURA CLASE E6013, PREPARACIÓN Y LIMPIEZA DEL METAL MEDIANTE CHORREADO ABRASIVO O TÉCNICA SIMILAR PARA SU PINTADO, Y TODO LO NECESARIO PARA SU CORRECTA INSTALACIÓN.</t>
  </si>
  <si>
    <t>CANALÓN DE AGUA PLUVIAL A BASE DE LÁMINA PREPINTADA GALVANIZADA CAL. 18. INCLUYE: CORTES, DOBLECES, MONTAJE SEGÚN ESPECIFICACIONES AISC, ALINEAMIENTO,  SOLDADURA CLASE E70XX, RIGIZADOR DE LÁMINA CAL. 12, RETOQUES DE PINTURA Y TODO LO NECESARIO PARA SU CORRECTA INSTALACIÓN SIGUIENDO LAS ESPECIFICACIONES DESCRITAS EN PLANOS.</t>
  </si>
  <si>
    <t>PRECIO EN LETRAS</t>
  </si>
  <si>
    <t>$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</si>
</sst>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&quot;$&quot;#,##0.00"/>
    <numFmt numFmtId="174" formatCode="#,##0.0000"/>
    <numFmt numFmtId="175" formatCode="0.0000"/>
    <numFmt numFmtId="176" formatCode="0.000"/>
    <numFmt numFmtId="177" formatCode="_-[$$-80A]* #,##0.00_-;\-[$$-80A]* #,##0.00_-;_-[$$-80A]* &quot;-&quot;??_-;_-@_-"/>
    <numFmt numFmtId="178" formatCode="_-* #,##0.00_-;\-* #,##0.00_-;_-* \-??_-;_-@_-"/>
    <numFmt numFmtId="179" formatCode="_(* #,##0.00_);_(* \(#,##0.00\);_(* \-??_);_(@_)"/>
    <numFmt numFmtId="180" formatCode="[$-80A]dddd\,\ dd&quot; de &quot;mmmm&quot; de &quot;yyyy"/>
    <numFmt numFmtId="181" formatCode="[$-80A]hh:mm:ss\ AM/PM"/>
    <numFmt numFmtId="182" formatCode="#,##0.000"/>
    <numFmt numFmtId="183" formatCode="_-[$$-80A]* #,##0.0000_-;\-[$$-80A]* #,##0.0000_-;_-[$$-80A]* &quot;-&quot;????_-;_-@_-"/>
    <numFmt numFmtId="184" formatCode="_-[$$-80A]* #,##0.00000_-;\-[$$-80A]* #,##0.00000_-;_-[$$-80A]* &quot;-&quot;?????_-;_-@_-"/>
    <numFmt numFmtId="185" formatCode="_-[$$-80A]* #,##0.000000_-;\-[$$-80A]* #,##0.000000_-;_-[$$-80A]* &quot;-&quot;??????_-;_-@_-"/>
    <numFmt numFmtId="186" formatCode="#,##0.00000000"/>
    <numFmt numFmtId="187" formatCode="_-[$$-80A]* #,##0.000_-;\-[$$-80A]* #,##0.000_-;_-[$$-80A]* &quot;-&quot;??_-;_-@_-"/>
    <numFmt numFmtId="188" formatCode="_-[$$-80A]* #,##0.0_-;\-[$$-80A]* #,##0.0_-;_-[$$-80A]* &quot;-&quot;??_-;_-@_-"/>
    <numFmt numFmtId="189" formatCode="0.00000"/>
    <numFmt numFmtId="190" formatCode="_-[$$-80A]* #,##0.0000_-;\-[$$-80A]* #,##0.0000_-;_-[$$-80A]* &quot;-&quot;??_-;_-@_-"/>
    <numFmt numFmtId="191" formatCode="_-[$$-80A]* #,##0.00000_-;\-[$$-80A]* #,##0.00000_-;_-[$$-80A]* &quot;-&quot;??_-;_-@_-"/>
    <numFmt numFmtId="192" formatCode="_-[$$-80A]* #,##0.000000_-;\-[$$-80A]* #,##0.000000_-;_-[$$-80A]* &quot;-&quot;??_-;_-@_-"/>
    <numFmt numFmtId="193" formatCode="_-[$$-80A]* #,##0.0000000_-;\-[$$-80A]* #,##0.0000000_-;_-[$$-80A]* &quot;-&quot;??_-;_-@_-"/>
    <numFmt numFmtId="194" formatCode="0.000000"/>
    <numFmt numFmtId="195" formatCode="_-[$$-80A]* #,##0_-;\-[$$-80A]* #,##0_-;_-[$$-80A]* &quot;-&quot;??_-;_-@_-"/>
    <numFmt numFmtId="196" formatCode="0.0000000"/>
    <numFmt numFmtId="197" formatCode="_-* #,##0.00\ _€_-;\-* #,##0.00\ _€_-;_-* &quot;-&quot;??\ _€_-;_-@_-"/>
    <numFmt numFmtId="198" formatCode="_(* &quot;$&quot;\ #,##0.00_)"/>
    <numFmt numFmtId="199" formatCode="_-[$€-2]* #,##0.00_-;\-[$€-2]* #,##0.00_-;_-[$€-2]* &quot;-&quot;??_-"/>
    <numFmt numFmtId="200" formatCode="[$$-80A]#,##0.00;\-[$$-80A]#,##0.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i/>
      <sz val="16"/>
      <color indexed="8"/>
      <name val="Calibri"/>
      <family val="2"/>
    </font>
    <font>
      <b/>
      <u val="singleAccounting"/>
      <sz val="16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 style="thin"/>
      <right style="double"/>
      <top style="double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99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177" fontId="0" fillId="0" borderId="0" xfId="0" applyNumberFormat="1" applyAlignment="1">
      <alignment/>
    </xf>
    <xf numFmtId="0" fontId="55" fillId="0" borderId="0" xfId="0" applyFont="1" applyAlignment="1">
      <alignment/>
    </xf>
    <xf numFmtId="185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3" fillId="0" borderId="0" xfId="60" applyFont="1" applyAlignment="1">
      <alignment horizontal="left" vertical="top" wrapText="1"/>
      <protection/>
    </xf>
    <xf numFmtId="0" fontId="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27" fillId="0" borderId="0" xfId="58" applyFont="1">
      <alignment/>
      <protection/>
    </xf>
    <xf numFmtId="0" fontId="24" fillId="0" borderId="0" xfId="58" applyFont="1">
      <alignment/>
      <protection/>
    </xf>
    <xf numFmtId="0" fontId="58" fillId="0" borderId="0" xfId="0" applyFont="1" applyAlignment="1">
      <alignment/>
    </xf>
    <xf numFmtId="0" fontId="20" fillId="0" borderId="0" xfId="58" applyFont="1" applyAlignment="1">
      <alignment/>
      <protection/>
    </xf>
    <xf numFmtId="0" fontId="2" fillId="0" borderId="0" xfId="58" applyFont="1">
      <alignment/>
      <protection/>
    </xf>
    <xf numFmtId="0" fontId="29" fillId="0" borderId="0" xfId="58" applyFont="1">
      <alignment/>
      <protection/>
    </xf>
    <xf numFmtId="0" fontId="30" fillId="0" borderId="0" xfId="58" applyFont="1">
      <alignment/>
      <protection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29" fillId="0" borderId="0" xfId="58" applyFont="1" applyBorder="1">
      <alignment/>
      <protection/>
    </xf>
    <xf numFmtId="0" fontId="29" fillId="0" borderId="0" xfId="58" applyFont="1" applyAlignment="1">
      <alignment vertical="center"/>
      <protection/>
    </xf>
    <xf numFmtId="0" fontId="59" fillId="0" borderId="0" xfId="0" applyFont="1" applyBorder="1" applyAlignment="1">
      <alignment/>
    </xf>
    <xf numFmtId="0" fontId="29" fillId="0" borderId="0" xfId="58" applyFont="1" applyBorder="1" applyAlignment="1">
      <alignment/>
      <protection/>
    </xf>
    <xf numFmtId="0" fontId="29" fillId="0" borderId="0" xfId="58" applyFont="1" applyAlignment="1">
      <alignment horizontal="right" vertical="center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77" fontId="21" fillId="0" borderId="13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justify" vertical="center" wrapText="1"/>
    </xf>
    <xf numFmtId="0" fontId="2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/>
    </xf>
    <xf numFmtId="177" fontId="21" fillId="0" borderId="14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right" vertical="center" wrapText="1"/>
    </xf>
    <xf numFmtId="177" fontId="24" fillId="0" borderId="14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177" fontId="24" fillId="0" borderId="15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0" fontId="29" fillId="0" borderId="0" xfId="58" applyFont="1" applyAlignment="1">
      <alignment horizontal="center"/>
      <protection/>
    </xf>
    <xf numFmtId="0" fontId="20" fillId="0" borderId="10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0" fontId="20" fillId="33" borderId="16" xfId="59" applyFont="1" applyFill="1" applyBorder="1" applyAlignment="1">
      <alignment horizontal="center" vertical="center"/>
      <protection/>
    </xf>
    <xf numFmtId="0" fontId="20" fillId="33" borderId="17" xfId="59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right" vertical="center"/>
    </xf>
    <xf numFmtId="188" fontId="24" fillId="0" borderId="14" xfId="0" applyNumberFormat="1" applyFont="1" applyFill="1" applyBorder="1" applyAlignment="1">
      <alignment horizontal="center" vertical="center"/>
    </xf>
    <xf numFmtId="0" fontId="21" fillId="0" borderId="11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 vertical="top"/>
      <protection/>
    </xf>
    <xf numFmtId="2" fontId="21" fillId="0" borderId="10" xfId="59" applyNumberFormat="1" applyFont="1" applyBorder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21" fillId="0" borderId="14" xfId="59" applyFont="1" applyBorder="1">
      <alignment/>
      <protection/>
    </xf>
    <xf numFmtId="177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7" fillId="0" borderId="18" xfId="0" applyNumberFormat="1" applyFont="1" applyFill="1" applyBorder="1" applyAlignment="1">
      <alignment horizontal="right" vertical="center" wrapText="1"/>
    </xf>
    <xf numFmtId="177" fontId="21" fillId="0" borderId="18" xfId="0" applyNumberFormat="1" applyFont="1" applyFill="1" applyBorder="1" applyAlignment="1">
      <alignment horizontal="center" vertical="center"/>
    </xf>
    <xf numFmtId="0" fontId="21" fillId="0" borderId="18" xfId="59" applyFont="1" applyBorder="1" applyAlignment="1">
      <alignment horizontal="center"/>
      <protection/>
    </xf>
    <xf numFmtId="0" fontId="0" fillId="0" borderId="18" xfId="0" applyBorder="1" applyAlignment="1">
      <alignment/>
    </xf>
    <xf numFmtId="177" fontId="21" fillId="0" borderId="19" xfId="0" applyNumberFormat="1" applyFont="1" applyFill="1" applyBorder="1" applyAlignment="1">
      <alignment horizontal="center" vertical="center"/>
    </xf>
    <xf numFmtId="0" fontId="20" fillId="33" borderId="17" xfId="59" applyFont="1" applyFill="1" applyBorder="1" applyAlignment="1">
      <alignment horizontal="center" vertical="center" wrapText="1"/>
      <protection/>
    </xf>
    <xf numFmtId="2" fontId="20" fillId="33" borderId="17" xfId="59" applyNumberFormat="1" applyFont="1" applyFill="1" applyBorder="1" applyAlignment="1">
      <alignment horizontal="center" vertical="center" wrapText="1"/>
      <protection/>
    </xf>
    <xf numFmtId="0" fontId="20" fillId="33" borderId="20" xfId="59" applyFont="1" applyFill="1" applyBorder="1" applyAlignment="1">
      <alignment horizontal="center" vertical="center" wrapText="1"/>
      <protection/>
    </xf>
    <xf numFmtId="0" fontId="20" fillId="33" borderId="21" xfId="59" applyFont="1" applyFill="1" applyBorder="1" applyAlignment="1">
      <alignment horizontal="center" vertical="center" wrapText="1"/>
      <protection/>
    </xf>
    <xf numFmtId="200" fontId="21" fillId="0" borderId="14" xfId="0" applyNumberFormat="1" applyFont="1" applyFill="1" applyBorder="1" applyAlignment="1">
      <alignment horizontal="left" vertical="center"/>
    </xf>
    <xf numFmtId="177" fontId="21" fillId="0" borderId="10" xfId="0" applyNumberFormat="1" applyFont="1" applyFill="1" applyBorder="1" applyAlignment="1">
      <alignment horizontal="left" vertical="center"/>
    </xf>
    <xf numFmtId="177" fontId="21" fillId="0" borderId="18" xfId="0" applyNumberFormat="1" applyFont="1" applyFill="1" applyBorder="1" applyAlignment="1">
      <alignment horizontal="left" vertical="center"/>
    </xf>
    <xf numFmtId="177" fontId="21" fillId="0" borderId="14" xfId="0" applyNumberFormat="1" applyFont="1" applyFill="1" applyBorder="1" applyAlignment="1">
      <alignment horizontal="left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29" fillId="0" borderId="0" xfId="58" applyFont="1" applyAlignment="1">
      <alignment horizontal="center"/>
      <protection/>
    </xf>
    <xf numFmtId="177" fontId="36" fillId="0" borderId="0" xfId="0" applyNumberFormat="1" applyFont="1" applyFill="1" applyBorder="1" applyAlignment="1">
      <alignment horizontal="center" vertical="center"/>
    </xf>
    <xf numFmtId="0" fontId="29" fillId="0" borderId="0" xfId="58" applyFont="1" applyAlignment="1">
      <alignment horizontal="left" vertical="center"/>
      <protection/>
    </xf>
    <xf numFmtId="0" fontId="60" fillId="0" borderId="0" xfId="0" applyFont="1" applyAlignment="1">
      <alignment horizontal="justify" vertical="top" wrapText="1"/>
    </xf>
    <xf numFmtId="0" fontId="23" fillId="0" borderId="0" xfId="58" applyFont="1" applyAlignment="1">
      <alignment horizontal="center" vertical="center" wrapText="1"/>
      <protection/>
    </xf>
    <xf numFmtId="0" fontId="56" fillId="0" borderId="0" xfId="0" applyFont="1" applyAlignment="1">
      <alignment horizontal="justify" vertical="top" wrapText="1"/>
    </xf>
    <xf numFmtId="0" fontId="29" fillId="0" borderId="0" xfId="58" applyFont="1" applyAlignment="1">
      <alignment horizontal="left"/>
      <protection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7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justify" vertical="top" wrapText="1"/>
      <protection/>
    </xf>
    <xf numFmtId="0" fontId="20" fillId="0" borderId="0" xfId="60" applyFont="1" applyAlignment="1">
      <alignment horizontal="justify" vertical="top" wrapText="1"/>
      <protection/>
    </xf>
    <xf numFmtId="0" fontId="20" fillId="0" borderId="0" xfId="60" applyFont="1" applyBorder="1" applyAlignment="1">
      <alignment horizontal="justify" vertical="top" wrapText="1"/>
      <protection/>
    </xf>
    <xf numFmtId="0" fontId="29" fillId="0" borderId="0" xfId="60" applyFont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2 2" xfId="58"/>
    <cellStyle name="Normal 2_CAT._DE_CPTOS._EDIF._DE_9_AUL._DE_2_NIVS." xfId="59"/>
    <cellStyle name="Normal 2_CAT2°ETAPA. DE CONP. EDFIC. DE 9 AULAS CON ANEXOS 200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="80" zoomScaleSheetLayoutView="80" workbookViewId="0" topLeftCell="A1">
      <selection activeCell="M20" sqref="M20"/>
    </sheetView>
  </sheetViews>
  <sheetFormatPr defaultColWidth="11.421875" defaultRowHeight="12.75"/>
  <cols>
    <col min="2" max="2" width="7.28125" style="0" customWidth="1"/>
    <col min="7" max="7" width="5.421875" style="0" customWidth="1"/>
    <col min="8" max="8" width="12.8515625" style="0" customWidth="1"/>
    <col min="9" max="9" width="5.421875" style="0" customWidth="1"/>
  </cols>
  <sheetData>
    <row r="2" spans="1:11" ht="31.5">
      <c r="A2" s="82" t="s">
        <v>18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1">
      <c r="A3" s="83" t="s">
        <v>17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2:11" ht="62.25" customHeight="1">
      <c r="B5" s="11"/>
      <c r="C5" s="78" t="s">
        <v>19</v>
      </c>
      <c r="D5" s="78"/>
      <c r="E5" s="78"/>
      <c r="F5" s="78"/>
      <c r="G5" s="78"/>
      <c r="H5" s="78"/>
      <c r="I5" s="78"/>
      <c r="J5" s="78"/>
      <c r="K5" s="78"/>
    </row>
    <row r="6" spans="4:12" ht="12.75">
      <c r="D6" s="12"/>
      <c r="E6" s="12"/>
      <c r="F6" s="12"/>
      <c r="G6" s="12"/>
      <c r="H6" s="12"/>
      <c r="I6" s="12"/>
      <c r="J6" s="12"/>
      <c r="K6" s="12"/>
      <c r="L6" s="12"/>
    </row>
    <row r="7" spans="1:12" ht="18.75" customHeight="1">
      <c r="A7" s="79" t="s">
        <v>20</v>
      </c>
      <c r="B7" s="79"/>
      <c r="C7" s="80" t="s">
        <v>21</v>
      </c>
      <c r="D7" s="80"/>
      <c r="E7" s="80"/>
      <c r="F7" s="80"/>
      <c r="G7" s="80"/>
      <c r="H7" s="80"/>
      <c r="I7" s="80"/>
      <c r="J7" s="80"/>
      <c r="K7" s="80"/>
      <c r="L7" s="12"/>
    </row>
    <row r="8" spans="1:12" ht="18.75">
      <c r="A8" s="13"/>
      <c r="B8" s="13"/>
      <c r="C8" s="80"/>
      <c r="D8" s="80"/>
      <c r="E8" s="80"/>
      <c r="F8" s="80"/>
      <c r="G8" s="80"/>
      <c r="H8" s="80"/>
      <c r="I8" s="80"/>
      <c r="J8" s="80"/>
      <c r="K8" s="80"/>
      <c r="L8" s="12"/>
    </row>
    <row r="9" spans="1:11" ht="78.75" customHeight="1">
      <c r="A9" s="13"/>
      <c r="B9" s="14"/>
      <c r="C9" s="80"/>
      <c r="D9" s="80"/>
      <c r="E9" s="80"/>
      <c r="F9" s="80"/>
      <c r="G9" s="80"/>
      <c r="H9" s="80"/>
      <c r="I9" s="80"/>
      <c r="J9" s="80"/>
      <c r="K9" s="80"/>
    </row>
    <row r="11" spans="1:12" ht="21">
      <c r="A11" s="15"/>
      <c r="B11" s="16"/>
      <c r="C11" s="20"/>
      <c r="D11" s="21"/>
      <c r="E11" s="81" t="s">
        <v>22</v>
      </c>
      <c r="F11" s="81"/>
      <c r="G11" s="81"/>
      <c r="H11" s="20"/>
      <c r="I11" s="22"/>
      <c r="J11" s="75" t="s">
        <v>9</v>
      </c>
      <c r="K11" s="75"/>
      <c r="L11" s="18"/>
    </row>
    <row r="12" spans="1:12" ht="21">
      <c r="A12" s="15"/>
      <c r="B12" s="16"/>
      <c r="C12" s="20"/>
      <c r="D12" s="21"/>
      <c r="E12" s="21"/>
      <c r="F12" s="21"/>
      <c r="G12" s="20"/>
      <c r="H12" s="20"/>
      <c r="I12" s="22"/>
      <c r="J12" s="75" t="s">
        <v>23</v>
      </c>
      <c r="K12" s="75"/>
      <c r="L12" s="18"/>
    </row>
    <row r="13" spans="1:12" ht="21">
      <c r="A13" s="15"/>
      <c r="B13" s="16"/>
      <c r="C13" s="20"/>
      <c r="D13" s="21"/>
      <c r="E13" s="21"/>
      <c r="F13" s="21"/>
      <c r="G13" s="20"/>
      <c r="H13" s="20"/>
      <c r="I13" s="22"/>
      <c r="J13" s="45"/>
      <c r="K13" s="45"/>
      <c r="L13" s="18"/>
    </row>
    <row r="14" spans="1:12" ht="23.25">
      <c r="A14" s="15"/>
      <c r="B14" s="16"/>
      <c r="C14" s="20" t="s">
        <v>42</v>
      </c>
      <c r="D14" s="21"/>
      <c r="E14" s="25" t="s">
        <v>43</v>
      </c>
      <c r="F14" s="21"/>
      <c r="G14" s="20"/>
      <c r="H14" s="20"/>
      <c r="I14" s="24"/>
      <c r="J14" s="76">
        <f>PRESUPUESTO!H13</f>
        <v>0</v>
      </c>
      <c r="K14" s="76"/>
      <c r="L14" s="17"/>
    </row>
    <row r="15" spans="1:12" ht="23.25">
      <c r="A15" s="15"/>
      <c r="C15" s="20" t="s">
        <v>24</v>
      </c>
      <c r="D15" s="25"/>
      <c r="E15" s="25" t="s">
        <v>25</v>
      </c>
      <c r="F15" s="21"/>
      <c r="G15" s="20"/>
      <c r="H15" s="20"/>
      <c r="I15" s="26"/>
      <c r="J15" s="76">
        <f>PRESUPUESTO!H19</f>
        <v>0</v>
      </c>
      <c r="K15" s="76"/>
      <c r="L15" s="17"/>
    </row>
    <row r="16" spans="1:12" ht="17.25" customHeight="1">
      <c r="A16" s="15"/>
      <c r="B16" s="16"/>
      <c r="C16" s="77"/>
      <c r="D16" s="77"/>
      <c r="E16" s="21"/>
      <c r="F16" s="21"/>
      <c r="G16" s="20"/>
      <c r="H16" s="20"/>
      <c r="I16" s="23"/>
      <c r="J16" s="27"/>
      <c r="K16" s="27"/>
      <c r="L16" s="17"/>
    </row>
    <row r="17" spans="3:12" ht="23.25">
      <c r="C17" s="23"/>
      <c r="D17" s="23"/>
      <c r="E17" s="23"/>
      <c r="F17" s="23"/>
      <c r="G17" s="25"/>
      <c r="H17" s="23"/>
      <c r="I17" s="28" t="s">
        <v>26</v>
      </c>
      <c r="J17" s="76">
        <f>J14+J15</f>
        <v>0</v>
      </c>
      <c r="K17" s="76"/>
      <c r="L17" s="17"/>
    </row>
    <row r="18" spans="3:12" ht="17.25" customHeight="1">
      <c r="C18" s="23"/>
      <c r="D18" s="23"/>
      <c r="E18" s="23"/>
      <c r="F18" s="23"/>
      <c r="G18" s="25"/>
      <c r="H18" s="23"/>
      <c r="I18" s="23"/>
      <c r="J18" s="27"/>
      <c r="K18" s="27"/>
      <c r="L18" s="17"/>
    </row>
    <row r="19" spans="3:12" ht="21" customHeight="1">
      <c r="C19" s="23"/>
      <c r="D19" s="23"/>
      <c r="E19" s="23"/>
      <c r="F19" s="23"/>
      <c r="G19" s="23"/>
      <c r="H19" s="25"/>
      <c r="I19" s="28" t="s">
        <v>27</v>
      </c>
      <c r="J19" s="76">
        <f>J17*16%</f>
        <v>0</v>
      </c>
      <c r="K19" s="76"/>
      <c r="L19" s="17"/>
    </row>
    <row r="20" spans="3:12" ht="17.25" customHeight="1">
      <c r="C20" s="23"/>
      <c r="D20" s="23"/>
      <c r="E20" s="23"/>
      <c r="F20" s="23"/>
      <c r="G20" s="23"/>
      <c r="H20" s="25"/>
      <c r="I20" s="28"/>
      <c r="J20" s="27"/>
      <c r="K20" s="27"/>
      <c r="L20" s="17"/>
    </row>
    <row r="21" spans="3:12" ht="23.25">
      <c r="C21" s="23"/>
      <c r="D21" s="23"/>
      <c r="E21" s="23"/>
      <c r="F21" s="23"/>
      <c r="G21" s="23"/>
      <c r="H21" s="25"/>
      <c r="I21" s="28" t="s">
        <v>28</v>
      </c>
      <c r="J21" s="76">
        <f>SUM(J17,J19)</f>
        <v>0</v>
      </c>
      <c r="K21" s="76"/>
      <c r="L21" s="17"/>
    </row>
    <row r="22" spans="3:12" ht="15.75">
      <c r="C22" s="17"/>
      <c r="D22" s="17"/>
      <c r="E22" s="17"/>
      <c r="F22" s="17"/>
      <c r="G22" s="19"/>
      <c r="H22" s="17"/>
      <c r="I22" s="17"/>
      <c r="J22" s="17"/>
      <c r="K22" s="17"/>
      <c r="L22" s="17"/>
    </row>
  </sheetData>
  <sheetProtection/>
  <mergeCells count="14">
    <mergeCell ref="C5:K5"/>
    <mergeCell ref="A7:B7"/>
    <mergeCell ref="C7:K9"/>
    <mergeCell ref="E11:G11"/>
    <mergeCell ref="J11:K11"/>
    <mergeCell ref="A2:K2"/>
    <mergeCell ref="A3:K3"/>
    <mergeCell ref="J12:K12"/>
    <mergeCell ref="J15:K15"/>
    <mergeCell ref="C16:D16"/>
    <mergeCell ref="J17:K17"/>
    <mergeCell ref="J19:K19"/>
    <mergeCell ref="J21:K21"/>
    <mergeCell ref="J14:K14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view="pageBreakPreview" zoomScaleNormal="70" zoomScaleSheetLayoutView="100" zoomScalePageLayoutView="30" workbookViewId="0" topLeftCell="A1">
      <selection activeCell="C9" sqref="C9"/>
    </sheetView>
  </sheetViews>
  <sheetFormatPr defaultColWidth="11.421875" defaultRowHeight="12.75"/>
  <cols>
    <col min="1" max="1" width="5.7109375" style="0" customWidth="1"/>
    <col min="2" max="2" width="21.8515625" style="0" customWidth="1"/>
    <col min="3" max="3" width="48.421875" style="0" customWidth="1"/>
    <col min="5" max="5" width="11.7109375" style="0" bestFit="1" customWidth="1"/>
    <col min="6" max="6" width="10.421875" style="0" customWidth="1"/>
    <col min="7" max="7" width="23.8515625" style="0" customWidth="1"/>
    <col min="8" max="8" width="14.421875" style="0" customWidth="1"/>
    <col min="9" max="9" width="9.00390625" style="0" customWidth="1"/>
    <col min="10" max="10" width="13.8515625" style="0" bestFit="1" customWidth="1"/>
    <col min="11" max="11" width="38.00390625" style="0" customWidth="1"/>
    <col min="12" max="12" width="13.8515625" style="0" bestFit="1" customWidth="1"/>
  </cols>
  <sheetData>
    <row r="1" spans="2:8" ht="28.5">
      <c r="B1" s="84" t="s">
        <v>6</v>
      </c>
      <c r="C1" s="84"/>
      <c r="D1" s="84"/>
      <c r="E1" s="84"/>
      <c r="F1" s="84"/>
      <c r="G1" s="84"/>
      <c r="H1" s="84"/>
    </row>
    <row r="2" spans="2:8" ht="21">
      <c r="B2" s="88" t="s">
        <v>17</v>
      </c>
      <c r="C2" s="88"/>
      <c r="D2" s="88"/>
      <c r="E2" s="88"/>
      <c r="F2" s="88"/>
      <c r="G2" s="88"/>
      <c r="H2" s="88"/>
    </row>
    <row r="3" spans="2:8" ht="41.25" customHeight="1">
      <c r="B3" s="9" t="s">
        <v>12</v>
      </c>
      <c r="C3" s="85" t="s">
        <v>19</v>
      </c>
      <c r="D3" s="85"/>
      <c r="E3" s="85"/>
      <c r="F3" s="85"/>
      <c r="G3" s="85"/>
      <c r="H3" s="85"/>
    </row>
    <row r="4" spans="2:8" ht="9" customHeight="1">
      <c r="B4" s="9"/>
      <c r="C4" s="10"/>
      <c r="D4" s="10"/>
      <c r="E4" s="10"/>
      <c r="F4" s="10"/>
      <c r="G4" s="10"/>
      <c r="H4" s="10"/>
    </row>
    <row r="5" spans="2:8" ht="20.25" customHeight="1">
      <c r="B5" s="8" t="s">
        <v>14</v>
      </c>
      <c r="C5" s="86" t="s">
        <v>21</v>
      </c>
      <c r="D5" s="86"/>
      <c r="E5" s="86"/>
      <c r="F5" s="86"/>
      <c r="G5" s="86"/>
      <c r="H5" s="86"/>
    </row>
    <row r="6" spans="2:8" ht="59.25" customHeight="1" thickBot="1">
      <c r="B6" s="4"/>
      <c r="C6" s="87"/>
      <c r="D6" s="87"/>
      <c r="E6" s="87"/>
      <c r="F6" s="87"/>
      <c r="G6" s="87"/>
      <c r="H6" s="87"/>
    </row>
    <row r="7" spans="2:8" ht="30" customHeight="1" thickTop="1">
      <c r="B7" s="48" t="s">
        <v>7</v>
      </c>
      <c r="C7" s="49" t="s">
        <v>8</v>
      </c>
      <c r="D7" s="65" t="s">
        <v>2</v>
      </c>
      <c r="E7" s="66" t="s">
        <v>3</v>
      </c>
      <c r="F7" s="65" t="s">
        <v>4</v>
      </c>
      <c r="G7" s="67" t="s">
        <v>49</v>
      </c>
      <c r="H7" s="68" t="s">
        <v>5</v>
      </c>
    </row>
    <row r="8" spans="2:8" ht="15">
      <c r="B8" s="32"/>
      <c r="C8" s="38" t="s">
        <v>33</v>
      </c>
      <c r="D8" s="33"/>
      <c r="E8" s="34"/>
      <c r="F8" s="34"/>
      <c r="G8" s="60"/>
      <c r="H8" s="37"/>
    </row>
    <row r="9" spans="2:8" ht="152.25" customHeight="1">
      <c r="B9" s="32" t="s">
        <v>34</v>
      </c>
      <c r="C9" s="33" t="s">
        <v>35</v>
      </c>
      <c r="D9" s="36" t="s">
        <v>1</v>
      </c>
      <c r="E9" s="39">
        <v>710</v>
      </c>
      <c r="F9" s="70" t="s">
        <v>50</v>
      </c>
      <c r="G9" s="61"/>
      <c r="H9" s="69" t="s">
        <v>50</v>
      </c>
    </row>
    <row r="10" spans="2:10" ht="168.75" customHeight="1">
      <c r="B10" s="32" t="s">
        <v>40</v>
      </c>
      <c r="C10" s="33" t="s">
        <v>46</v>
      </c>
      <c r="D10" s="36" t="s">
        <v>13</v>
      </c>
      <c r="E10" s="73">
        <f>2325+0.882674</f>
        <v>2325.882674</v>
      </c>
      <c r="F10" s="70" t="s">
        <v>50</v>
      </c>
      <c r="G10" s="61"/>
      <c r="H10" s="69" t="s">
        <v>50</v>
      </c>
      <c r="J10" s="5"/>
    </row>
    <row r="11" spans="2:11" ht="90" customHeight="1">
      <c r="B11" s="32" t="s">
        <v>39</v>
      </c>
      <c r="C11" s="33" t="s">
        <v>47</v>
      </c>
      <c r="D11" s="1" t="s">
        <v>30</v>
      </c>
      <c r="E11" s="73">
        <v>80</v>
      </c>
      <c r="F11" s="70" t="s">
        <v>50</v>
      </c>
      <c r="G11" s="61"/>
      <c r="H11" s="69" t="s">
        <v>50</v>
      </c>
      <c r="J11" s="5"/>
      <c r="K11" s="5"/>
    </row>
    <row r="12" spans="2:11" ht="99" customHeight="1">
      <c r="B12" s="32" t="s">
        <v>41</v>
      </c>
      <c r="C12" s="33" t="s">
        <v>48</v>
      </c>
      <c r="D12" s="1" t="s">
        <v>13</v>
      </c>
      <c r="E12" s="74">
        <f>48.57+37.27+34.58+33.59</f>
        <v>154.01</v>
      </c>
      <c r="F12" s="70" t="s">
        <v>50</v>
      </c>
      <c r="G12" s="61"/>
      <c r="H12" s="69" t="s">
        <v>50</v>
      </c>
      <c r="J12" s="5"/>
      <c r="K12" s="5"/>
    </row>
    <row r="13" spans="2:18" ht="17.25" customHeight="1">
      <c r="B13" s="3"/>
      <c r="C13" s="50" t="s">
        <v>36</v>
      </c>
      <c r="D13" s="1"/>
      <c r="E13" s="39"/>
      <c r="F13" s="2"/>
      <c r="G13" s="61"/>
      <c r="H13" s="51">
        <f>SUM(H9:H12)</f>
        <v>0</v>
      </c>
      <c r="R13" s="5"/>
    </row>
    <row r="14" spans="2:8" ht="17.25" customHeight="1">
      <c r="B14" s="52"/>
      <c r="C14" s="38" t="s">
        <v>37</v>
      </c>
      <c r="D14" s="53"/>
      <c r="E14" s="54"/>
      <c r="F14" s="55"/>
      <c r="G14" s="62"/>
      <c r="H14" s="56"/>
    </row>
    <row r="15" spans="2:8" ht="18" customHeight="1">
      <c r="B15" s="3"/>
      <c r="C15" s="38" t="s">
        <v>29</v>
      </c>
      <c r="D15" s="1"/>
      <c r="E15" s="39"/>
      <c r="F15" s="2"/>
      <c r="G15" s="61"/>
      <c r="H15" s="37"/>
    </row>
    <row r="16" spans="2:11" ht="145.5" customHeight="1">
      <c r="B16" s="3" t="s">
        <v>15</v>
      </c>
      <c r="C16" s="33" t="s">
        <v>32</v>
      </c>
      <c r="D16" s="1" t="s">
        <v>1</v>
      </c>
      <c r="E16" s="39">
        <v>275.59</v>
      </c>
      <c r="F16" s="70" t="s">
        <v>50</v>
      </c>
      <c r="G16" s="71"/>
      <c r="H16" s="72" t="s">
        <v>50</v>
      </c>
      <c r="K16" s="44"/>
    </row>
    <row r="17" spans="2:11" ht="68.25" customHeight="1">
      <c r="B17" s="32" t="s">
        <v>16</v>
      </c>
      <c r="C17" s="33" t="s">
        <v>31</v>
      </c>
      <c r="D17" s="1" t="s">
        <v>13</v>
      </c>
      <c r="E17" s="73">
        <v>42.69928</v>
      </c>
      <c r="F17" s="70" t="s">
        <v>50</v>
      </c>
      <c r="G17" s="71"/>
      <c r="H17" s="72" t="s">
        <v>50</v>
      </c>
      <c r="K17" s="35"/>
    </row>
    <row r="18" spans="2:11" ht="165.75" customHeight="1">
      <c r="B18" s="32" t="s">
        <v>45</v>
      </c>
      <c r="C18" s="33" t="s">
        <v>44</v>
      </c>
      <c r="D18" s="1" t="s">
        <v>1</v>
      </c>
      <c r="E18" s="73">
        <v>10</v>
      </c>
      <c r="F18" s="70" t="s">
        <v>50</v>
      </c>
      <c r="G18" s="71"/>
      <c r="H18" s="72" t="s">
        <v>50</v>
      </c>
      <c r="K18" s="35"/>
    </row>
    <row r="19" spans="2:8" ht="30.75" customHeight="1">
      <c r="B19" s="32"/>
      <c r="C19" s="40" t="s">
        <v>38</v>
      </c>
      <c r="D19" s="33"/>
      <c r="E19" s="34"/>
      <c r="F19" s="34"/>
      <c r="G19" s="60"/>
      <c r="H19" s="41">
        <f>SUM(H16:H18)</f>
        <v>0</v>
      </c>
    </row>
    <row r="20" spans="2:8" ht="14.25" customHeight="1">
      <c r="B20" s="57"/>
      <c r="C20" s="58"/>
      <c r="D20" s="58"/>
      <c r="E20" s="58"/>
      <c r="F20" s="58"/>
      <c r="G20" s="63"/>
      <c r="H20" s="59"/>
    </row>
    <row r="21" spans="2:11" ht="15" customHeight="1">
      <c r="B21" s="3"/>
      <c r="C21" s="50" t="s">
        <v>0</v>
      </c>
      <c r="D21" s="1"/>
      <c r="E21" s="39"/>
      <c r="F21" s="2"/>
      <c r="G21" s="61"/>
      <c r="H21" s="41">
        <f>H13+H19</f>
        <v>0</v>
      </c>
      <c r="K21" s="5"/>
    </row>
    <row r="22" spans="2:9" ht="15.75">
      <c r="B22" s="3"/>
      <c r="C22" s="46" t="s">
        <v>10</v>
      </c>
      <c r="D22" s="1"/>
      <c r="E22" s="39"/>
      <c r="F22" s="2"/>
      <c r="G22" s="61"/>
      <c r="H22" s="41">
        <f>H21*0.16</f>
        <v>0</v>
      </c>
      <c r="I22" s="7"/>
    </row>
    <row r="23" spans="2:12" ht="16.5" thickBot="1">
      <c r="B23" s="29"/>
      <c r="C23" s="47" t="s">
        <v>11</v>
      </c>
      <c r="D23" s="30"/>
      <c r="E23" s="42"/>
      <c r="F23" s="31"/>
      <c r="G23" s="64"/>
      <c r="H23" s="43">
        <f>H22+H21</f>
        <v>0</v>
      </c>
      <c r="I23" s="7"/>
      <c r="L23" s="5"/>
    </row>
    <row r="24" ht="138.75" customHeight="1" hidden="1"/>
    <row r="25" ht="13.5" thickTop="1"/>
    <row r="26" ht="12.75">
      <c r="K26" s="5"/>
    </row>
    <row r="28" ht="12.75">
      <c r="J28" s="5"/>
    </row>
    <row r="30" spans="9:10" ht="12.75">
      <c r="I30" s="6"/>
      <c r="J30" s="6"/>
    </row>
  </sheetData>
  <sheetProtection/>
  <mergeCells count="4">
    <mergeCell ref="B1:H1"/>
    <mergeCell ref="C3:H3"/>
    <mergeCell ref="C5:H6"/>
    <mergeCell ref="B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Obras3</cp:lastModifiedBy>
  <cp:lastPrinted>2017-10-31T22:39:18Z</cp:lastPrinted>
  <dcterms:created xsi:type="dcterms:W3CDTF">2010-08-28T15:28:33Z</dcterms:created>
  <dcterms:modified xsi:type="dcterms:W3CDTF">2017-10-31T22:39:21Z</dcterms:modified>
  <cp:category/>
  <cp:version/>
  <cp:contentType/>
  <cp:contentStatus/>
</cp:coreProperties>
</file>